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Sheet1!$A$1:$Z$25</definedName>
  </definedNames>
  <calcPr calcId="152511"/>
</workbook>
</file>

<file path=xl/calcChain.xml><?xml version="1.0" encoding="utf-8"?>
<calcChain xmlns="http://schemas.openxmlformats.org/spreadsheetml/2006/main">
  <c r="D11" i="1" l="1"/>
  <c r="X11" i="1" s="1"/>
  <c r="D12" i="1"/>
  <c r="U12" i="1" s="1"/>
  <c r="D13" i="1"/>
  <c r="V13" i="1" s="1"/>
  <c r="D14" i="1"/>
  <c r="W14" i="1" s="1"/>
  <c r="D15" i="1"/>
  <c r="X15" i="1" s="1"/>
  <c r="D16" i="1"/>
  <c r="U16" i="1" s="1"/>
  <c r="D17" i="1"/>
  <c r="V17" i="1" s="1"/>
  <c r="D18" i="1"/>
  <c r="W18" i="1" s="1"/>
  <c r="D19" i="1"/>
  <c r="X19" i="1" s="1"/>
  <c r="D20" i="1"/>
  <c r="U20" i="1" s="1"/>
  <c r="D21" i="1"/>
  <c r="V21" i="1" s="1"/>
  <c r="D22" i="1"/>
  <c r="W22" i="1" s="1"/>
  <c r="D23" i="1"/>
  <c r="X23" i="1" s="1"/>
  <c r="D24" i="1"/>
  <c r="U24" i="1" s="1"/>
  <c r="D25" i="1"/>
  <c r="V25" i="1" s="1"/>
  <c r="O6" i="1"/>
  <c r="N20" i="1" l="1"/>
  <c r="G17" i="1"/>
  <c r="O17" i="1"/>
  <c r="V12" i="1"/>
  <c r="K17" i="1"/>
  <c r="O25" i="1"/>
  <c r="I15" i="1"/>
  <c r="M15" i="1"/>
  <c r="V24" i="1"/>
  <c r="F24" i="1"/>
  <c r="M23" i="1"/>
  <c r="F20" i="1"/>
  <c r="U15" i="1"/>
  <c r="O13" i="1"/>
  <c r="I11" i="1"/>
  <c r="N16" i="1"/>
  <c r="K13" i="1"/>
  <c r="J24" i="1"/>
  <c r="J20" i="1"/>
  <c r="W17" i="1"/>
  <c r="E15" i="1"/>
  <c r="M11" i="1"/>
  <c r="S21" i="1"/>
  <c r="Q19" i="1"/>
  <c r="R12" i="1"/>
  <c r="S25" i="1"/>
  <c r="Q23" i="1"/>
  <c r="G21" i="1"/>
  <c r="W21" i="1"/>
  <c r="E19" i="1"/>
  <c r="U19" i="1"/>
  <c r="R16" i="1"/>
  <c r="F12" i="1"/>
  <c r="G25" i="1"/>
  <c r="W25" i="1"/>
  <c r="N24" i="1"/>
  <c r="E23" i="1"/>
  <c r="U23" i="1"/>
  <c r="K21" i="1"/>
  <c r="R20" i="1"/>
  <c r="I19" i="1"/>
  <c r="F16" i="1"/>
  <c r="V16" i="1"/>
  <c r="S13" i="1"/>
  <c r="J12" i="1"/>
  <c r="Q11" i="1"/>
  <c r="K25" i="1"/>
  <c r="R24" i="1"/>
  <c r="I23" i="1"/>
  <c r="O21" i="1"/>
  <c r="V20" i="1"/>
  <c r="M19" i="1"/>
  <c r="S17" i="1"/>
  <c r="J16" i="1"/>
  <c r="Q15" i="1"/>
  <c r="G13" i="1"/>
  <c r="W13" i="1"/>
  <c r="N12" i="1"/>
  <c r="E11" i="1"/>
  <c r="U11" i="1"/>
  <c r="L22" i="1"/>
  <c r="T22" i="1"/>
  <c r="L18" i="1"/>
  <c r="H14" i="1"/>
  <c r="T14" i="1"/>
  <c r="X14" i="1"/>
  <c r="H25" i="1"/>
  <c r="L25" i="1"/>
  <c r="P25" i="1"/>
  <c r="T25" i="1"/>
  <c r="X25" i="1"/>
  <c r="G24" i="1"/>
  <c r="K24" i="1"/>
  <c r="O24" i="1"/>
  <c r="S24" i="1"/>
  <c r="W24" i="1"/>
  <c r="F23" i="1"/>
  <c r="J23" i="1"/>
  <c r="N23" i="1"/>
  <c r="R23" i="1"/>
  <c r="V23" i="1"/>
  <c r="E22" i="1"/>
  <c r="I22" i="1"/>
  <c r="M22" i="1"/>
  <c r="Q22" i="1"/>
  <c r="U22" i="1"/>
  <c r="H21" i="1"/>
  <c r="L21" i="1"/>
  <c r="P21" i="1"/>
  <c r="T21" i="1"/>
  <c r="X21" i="1"/>
  <c r="G20" i="1"/>
  <c r="K20" i="1"/>
  <c r="O20" i="1"/>
  <c r="S20" i="1"/>
  <c r="W20" i="1"/>
  <c r="F19" i="1"/>
  <c r="J19" i="1"/>
  <c r="N19" i="1"/>
  <c r="R19" i="1"/>
  <c r="V19" i="1"/>
  <c r="E18" i="1"/>
  <c r="I18" i="1"/>
  <c r="M18" i="1"/>
  <c r="Q18" i="1"/>
  <c r="U18" i="1"/>
  <c r="H17" i="1"/>
  <c r="L17" i="1"/>
  <c r="P17" i="1"/>
  <c r="T17" i="1"/>
  <c r="X17" i="1"/>
  <c r="G16" i="1"/>
  <c r="K16" i="1"/>
  <c r="O16" i="1"/>
  <c r="S16" i="1"/>
  <c r="W16" i="1"/>
  <c r="F15" i="1"/>
  <c r="J15" i="1"/>
  <c r="N15" i="1"/>
  <c r="R15" i="1"/>
  <c r="V15" i="1"/>
  <c r="E14" i="1"/>
  <c r="I14" i="1"/>
  <c r="M14" i="1"/>
  <c r="Q14" i="1"/>
  <c r="U14" i="1"/>
  <c r="H13" i="1"/>
  <c r="L13" i="1"/>
  <c r="P13" i="1"/>
  <c r="T13" i="1"/>
  <c r="X13" i="1"/>
  <c r="G12" i="1"/>
  <c r="K12" i="1"/>
  <c r="O12" i="1"/>
  <c r="S12" i="1"/>
  <c r="W12" i="1"/>
  <c r="F11" i="1"/>
  <c r="J11" i="1"/>
  <c r="N11" i="1"/>
  <c r="R11" i="1"/>
  <c r="V11" i="1"/>
  <c r="P22" i="1"/>
  <c r="X22" i="1"/>
  <c r="H18" i="1"/>
  <c r="T18" i="1"/>
  <c r="P14" i="1"/>
  <c r="E25" i="1"/>
  <c r="I25" i="1"/>
  <c r="M25" i="1"/>
  <c r="Q25" i="1"/>
  <c r="U25" i="1"/>
  <c r="H24" i="1"/>
  <c r="L24" i="1"/>
  <c r="P24" i="1"/>
  <c r="T24" i="1"/>
  <c r="X24" i="1"/>
  <c r="G23" i="1"/>
  <c r="K23" i="1"/>
  <c r="O23" i="1"/>
  <c r="S23" i="1"/>
  <c r="W23" i="1"/>
  <c r="F22" i="1"/>
  <c r="J22" i="1"/>
  <c r="N22" i="1"/>
  <c r="R22" i="1"/>
  <c r="V22" i="1"/>
  <c r="E21" i="1"/>
  <c r="I21" i="1"/>
  <c r="M21" i="1"/>
  <c r="Q21" i="1"/>
  <c r="U21" i="1"/>
  <c r="H20" i="1"/>
  <c r="L20" i="1"/>
  <c r="P20" i="1"/>
  <c r="T20" i="1"/>
  <c r="X20" i="1"/>
  <c r="G19" i="1"/>
  <c r="K19" i="1"/>
  <c r="O19" i="1"/>
  <c r="S19" i="1"/>
  <c r="W19" i="1"/>
  <c r="F18" i="1"/>
  <c r="J18" i="1"/>
  <c r="N18" i="1"/>
  <c r="R18" i="1"/>
  <c r="V18" i="1"/>
  <c r="E17" i="1"/>
  <c r="I17" i="1"/>
  <c r="M17" i="1"/>
  <c r="Q17" i="1"/>
  <c r="U17" i="1"/>
  <c r="H16" i="1"/>
  <c r="L16" i="1"/>
  <c r="P16" i="1"/>
  <c r="T16" i="1"/>
  <c r="X16" i="1"/>
  <c r="G15" i="1"/>
  <c r="K15" i="1"/>
  <c r="O15" i="1"/>
  <c r="S15" i="1"/>
  <c r="W15" i="1"/>
  <c r="F14" i="1"/>
  <c r="J14" i="1"/>
  <c r="N14" i="1"/>
  <c r="R14" i="1"/>
  <c r="V14" i="1"/>
  <c r="E13" i="1"/>
  <c r="I13" i="1"/>
  <c r="M13" i="1"/>
  <c r="Q13" i="1"/>
  <c r="U13" i="1"/>
  <c r="H12" i="1"/>
  <c r="L12" i="1"/>
  <c r="P12" i="1"/>
  <c r="T12" i="1"/>
  <c r="X12" i="1"/>
  <c r="G11" i="1"/>
  <c r="K11" i="1"/>
  <c r="O11" i="1"/>
  <c r="S11" i="1"/>
  <c r="W11" i="1"/>
  <c r="H22" i="1"/>
  <c r="P18" i="1"/>
  <c r="X18" i="1"/>
  <c r="L14" i="1"/>
  <c r="F25" i="1"/>
  <c r="J25" i="1"/>
  <c r="N25" i="1"/>
  <c r="R25" i="1"/>
  <c r="E24" i="1"/>
  <c r="I24" i="1"/>
  <c r="M24" i="1"/>
  <c r="Q24" i="1"/>
  <c r="H23" i="1"/>
  <c r="L23" i="1"/>
  <c r="P23" i="1"/>
  <c r="T23" i="1"/>
  <c r="G22" i="1"/>
  <c r="K22" i="1"/>
  <c r="O22" i="1"/>
  <c r="S22" i="1"/>
  <c r="F21" i="1"/>
  <c r="J21" i="1"/>
  <c r="N21" i="1"/>
  <c r="R21" i="1"/>
  <c r="E20" i="1"/>
  <c r="I20" i="1"/>
  <c r="M20" i="1"/>
  <c r="Q20" i="1"/>
  <c r="H19" i="1"/>
  <c r="L19" i="1"/>
  <c r="P19" i="1"/>
  <c r="T19" i="1"/>
  <c r="G18" i="1"/>
  <c r="K18" i="1"/>
  <c r="O18" i="1"/>
  <c r="S18" i="1"/>
  <c r="F17" i="1"/>
  <c r="J17" i="1"/>
  <c r="N17" i="1"/>
  <c r="R17" i="1"/>
  <c r="E16" i="1"/>
  <c r="I16" i="1"/>
  <c r="M16" i="1"/>
  <c r="Q16" i="1"/>
  <c r="H15" i="1"/>
  <c r="L15" i="1"/>
  <c r="P15" i="1"/>
  <c r="T15" i="1"/>
  <c r="G14" i="1"/>
  <c r="K14" i="1"/>
  <c r="O14" i="1"/>
  <c r="S14" i="1"/>
  <c r="F13" i="1"/>
  <c r="J13" i="1"/>
  <c r="N13" i="1"/>
  <c r="R13" i="1"/>
  <c r="E12" i="1"/>
  <c r="I12" i="1"/>
  <c r="M12" i="1"/>
  <c r="Q12" i="1"/>
  <c r="H11" i="1"/>
  <c r="L11" i="1"/>
  <c r="P11" i="1"/>
  <c r="T11" i="1"/>
</calcChain>
</file>

<file path=xl/sharedStrings.xml><?xml version="1.0" encoding="utf-8"?>
<sst xmlns="http://schemas.openxmlformats.org/spreadsheetml/2006/main" count="16" uniqueCount="15">
  <si>
    <t xml:space="preserve">   w = ค่าจ้างเฉลี่ย 60 เดือนสุดท้าย</t>
  </si>
  <si>
    <t xml:space="preserve">    t = ระยะเวลาที่ส่งเงินสมทบกรณีชราภาพ</t>
  </si>
  <si>
    <t>การคำนวณเงินบำนาญชราภาพเบื้องต้น</t>
  </si>
  <si>
    <t>คำนวณเงินบำนาญรายเดือน</t>
  </si>
  <si>
    <t>ค่าจ้างเฉลี่ย 60 เดือนสุดท้าย</t>
  </si>
  <si>
    <t>บาท</t>
  </si>
  <si>
    <t>ระยะเวลาที่ส่งเงินสมทบกรณีชราภาพ</t>
  </si>
  <si>
    <t>ปี</t>
  </si>
  <si>
    <t>เงินบำนาญรายเดือน</t>
  </si>
  <si>
    <t>บาท/เดือน</t>
  </si>
  <si>
    <t>เงินนำส่ง 60 เดือนสุดท้าย (w)</t>
  </si>
  <si>
    <t>Min.</t>
  </si>
  <si>
    <t>Max.</t>
  </si>
  <si>
    <t>สูตรคำนวณ</t>
  </si>
  <si>
    <r>
      <t>เงินบำนาญรายเดือน</t>
    </r>
    <r>
      <rPr>
        <b/>
        <sz val="10.5"/>
        <color rgb="FF0070C0"/>
        <rFont val="Tahoma"/>
        <family val="2"/>
      </rPr>
      <t xml:space="preserve"> = {[20+(1.5*(t-15))]*w}/100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</si>
</sst>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(* #,##0_);_(* \(#,##0\);_(* &quot;-&quot;??_);_(@_)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u/>
      <sz val="11"/>
      <color rgb="FF0070C0"/>
      <name val="Tahoma"/>
      <family val="2"/>
    </font>
    <font>
      <b/>
      <sz val="11"/>
      <color rgb="FF0070C0"/>
      <name val="Tahoma"/>
      <family val="2"/>
    </font>
    <font>
      <b/>
      <sz val="11"/>
      <color rgb="FFC00000"/>
      <name val="Tahoma"/>
      <family val="2"/>
    </font>
    <font>
      <sz val="11"/>
      <color theme="2" tint="-0.749992370372631"/>
      <name val="Tahoma"/>
      <family val="2"/>
    </font>
    <font>
      <b/>
      <sz val="11"/>
      <color theme="2" tint="-0.749992370372631"/>
      <name val="Tahoma"/>
      <family val="2"/>
    </font>
    <font>
      <sz val="11"/>
      <color theme="8" tint="-0.499984740745262"/>
      <name val="Tahoma"/>
      <family val="2"/>
    </font>
    <font>
      <b/>
      <sz val="11"/>
      <color theme="8" tint="-0.499984740745262"/>
      <name val="Tahoma"/>
      <family val="2"/>
    </font>
    <font>
      <sz val="10.5"/>
      <color theme="8" tint="-0.499984740745262"/>
      <name val="Tahoma"/>
      <family val="2"/>
    </font>
    <font>
      <b/>
      <sz val="10.5"/>
      <color rgb="FFC00000"/>
      <name val="Tahoma"/>
      <family val="2"/>
    </font>
    <font>
      <b/>
      <sz val="10.5"/>
      <color rgb="FF0070C0"/>
      <name val="Tahoma"/>
      <family val="2"/>
    </font>
    <font>
      <b/>
      <sz val="10.5"/>
      <color theme="1"/>
      <name val="Tahoma"/>
      <family val="2"/>
    </font>
    <font>
      <b/>
      <sz val="12"/>
      <color theme="8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EE39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87" fontId="4" fillId="0" borderId="0" xfId="1" applyNumberFormat="1" applyFont="1" applyAlignment="1">
      <alignment horizontal="left" vertical="center"/>
    </xf>
    <xf numFmtId="187" fontId="3" fillId="0" borderId="0" xfId="1" applyNumberFormat="1" applyFont="1" applyAlignment="1">
      <alignment horizontal="left" vertical="center"/>
    </xf>
    <xf numFmtId="187" fontId="3" fillId="0" borderId="0" xfId="1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87" fontId="4" fillId="0" borderId="0" xfId="1" applyNumberFormat="1" applyFont="1" applyFill="1" applyAlignment="1">
      <alignment horizontal="left" vertical="center"/>
    </xf>
    <xf numFmtId="187" fontId="4" fillId="0" borderId="0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readingOrder="1"/>
    </xf>
    <xf numFmtId="0" fontId="6" fillId="0" borderId="0" xfId="0" applyFont="1" applyFill="1" applyBorder="1" applyAlignment="1">
      <alignment horizontal="left" vertical="center" readingOrder="1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left" vertical="center"/>
    </xf>
    <xf numFmtId="187" fontId="9" fillId="0" borderId="3" xfId="1" applyNumberFormat="1" applyFont="1" applyFill="1" applyBorder="1" applyAlignment="1">
      <alignment horizontal="left" vertical="center"/>
    </xf>
    <xf numFmtId="187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 readingOrder="1"/>
    </xf>
    <xf numFmtId="0" fontId="5" fillId="2" borderId="5" xfId="0" applyFont="1" applyFill="1" applyBorder="1" applyAlignment="1">
      <alignment horizontal="center" vertical="center" readingOrder="1"/>
    </xf>
    <xf numFmtId="0" fontId="5" fillId="2" borderId="6" xfId="0" applyFont="1" applyFill="1" applyBorder="1" applyAlignment="1">
      <alignment horizontal="center" vertical="center" readingOrder="1"/>
    </xf>
    <xf numFmtId="187" fontId="3" fillId="2" borderId="7" xfId="1" applyNumberFormat="1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readingOrder="1"/>
    </xf>
    <xf numFmtId="187" fontId="3" fillId="2" borderId="9" xfId="1" applyNumberFormat="1" applyFont="1" applyFill="1" applyBorder="1" applyAlignment="1">
      <alignment horizontal="left" vertical="center"/>
    </xf>
    <xf numFmtId="187" fontId="3" fillId="2" borderId="10" xfId="1" applyNumberFormat="1" applyFont="1" applyFill="1" applyBorder="1" applyAlignment="1">
      <alignment horizontal="left" vertical="center"/>
    </xf>
    <xf numFmtId="187" fontId="3" fillId="2" borderId="4" xfId="1" applyNumberFormat="1" applyFont="1" applyFill="1" applyBorder="1" applyAlignment="1">
      <alignment horizontal="center" vertical="center"/>
    </xf>
    <xf numFmtId="187" fontId="3" fillId="2" borderId="5" xfId="1" applyNumberFormat="1" applyFont="1" applyFill="1" applyBorder="1" applyAlignment="1">
      <alignment horizontal="center" vertical="center"/>
    </xf>
    <xf numFmtId="187" fontId="3" fillId="2" borderId="6" xfId="1" applyNumberFormat="1" applyFont="1" applyFill="1" applyBorder="1" applyAlignment="1">
      <alignment horizontal="center" vertical="center"/>
    </xf>
    <xf numFmtId="187" fontId="8" fillId="2" borderId="0" xfId="1" applyNumberFormat="1" applyFont="1" applyFill="1" applyBorder="1" applyAlignment="1">
      <alignment horizontal="left" vertical="center"/>
    </xf>
    <xf numFmtId="187" fontId="8" fillId="2" borderId="8" xfId="1" applyNumberFormat="1" applyFont="1" applyFill="1" applyBorder="1" applyAlignment="1">
      <alignment horizontal="right" vertical="center"/>
    </xf>
    <xf numFmtId="187" fontId="8" fillId="2" borderId="9" xfId="1" applyNumberFormat="1" applyFont="1" applyFill="1" applyBorder="1" applyAlignment="1">
      <alignment horizontal="right" vertical="center"/>
    </xf>
    <xf numFmtId="187" fontId="0" fillId="2" borderId="9" xfId="1" applyNumberFormat="1" applyFont="1" applyFill="1" applyBorder="1" applyAlignment="1">
      <alignment horizontal="center" vertical="center"/>
    </xf>
    <xf numFmtId="187" fontId="4" fillId="2" borderId="9" xfId="1" applyNumberFormat="1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right" vertical="center"/>
    </xf>
    <xf numFmtId="0" fontId="10" fillId="3" borderId="21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187" fontId="10" fillId="2" borderId="12" xfId="1" applyNumberFormat="1" applyFont="1" applyFill="1" applyBorder="1" applyAlignment="1">
      <alignment horizontal="center" vertical="center"/>
    </xf>
    <xf numFmtId="187" fontId="10" fillId="3" borderId="13" xfId="1" applyNumberFormat="1" applyFont="1" applyFill="1" applyBorder="1" applyAlignment="1">
      <alignment horizontal="center" vertical="center"/>
    </xf>
    <xf numFmtId="187" fontId="10" fillId="2" borderId="13" xfId="1" applyNumberFormat="1" applyFont="1" applyFill="1" applyBorder="1" applyAlignment="1">
      <alignment horizontal="center" vertical="center"/>
    </xf>
    <xf numFmtId="187" fontId="10" fillId="2" borderId="14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7" fontId="12" fillId="0" borderId="18" xfId="1" applyNumberFormat="1" applyFont="1" applyBorder="1" applyAlignment="1">
      <alignment horizontal="left" vertical="center"/>
    </xf>
    <xf numFmtId="187" fontId="12" fillId="2" borderId="24" xfId="1" applyNumberFormat="1" applyFont="1" applyFill="1" applyBorder="1" applyAlignment="1" applyProtection="1">
      <alignment horizontal="left" vertical="center"/>
      <protection hidden="1"/>
    </xf>
    <xf numFmtId="187" fontId="12" fillId="0" borderId="1" xfId="1" applyNumberFormat="1" applyFont="1" applyFill="1" applyBorder="1" applyAlignment="1" applyProtection="1">
      <alignment horizontal="left" vertical="center"/>
      <protection hidden="1"/>
    </xf>
    <xf numFmtId="187" fontId="12" fillId="2" borderId="1" xfId="1" applyNumberFormat="1" applyFont="1" applyFill="1" applyBorder="1" applyAlignment="1" applyProtection="1">
      <alignment horizontal="left" vertical="center"/>
      <protection hidden="1"/>
    </xf>
    <xf numFmtId="187" fontId="12" fillId="2" borderId="18" xfId="1" applyNumberFormat="1" applyFont="1" applyFill="1" applyBorder="1" applyAlignment="1" applyProtection="1">
      <alignment horizontal="left" vertical="center"/>
      <protection hidden="1"/>
    </xf>
    <xf numFmtId="187" fontId="12" fillId="0" borderId="17" xfId="1" applyNumberFormat="1" applyFont="1" applyBorder="1" applyAlignment="1">
      <alignment horizontal="left" vertical="center"/>
    </xf>
    <xf numFmtId="187" fontId="12" fillId="2" borderId="10" xfId="1" applyNumberFormat="1" applyFont="1" applyFill="1" applyBorder="1" applyAlignment="1" applyProtection="1">
      <alignment horizontal="left" vertical="center"/>
      <protection hidden="1"/>
    </xf>
    <xf numFmtId="187" fontId="12" fillId="0" borderId="16" xfId="1" applyNumberFormat="1" applyFont="1" applyFill="1" applyBorder="1" applyAlignment="1" applyProtection="1">
      <alignment horizontal="left" vertical="center"/>
      <protection hidden="1"/>
    </xf>
    <xf numFmtId="187" fontId="12" fillId="2" borderId="16" xfId="1" applyNumberFormat="1" applyFont="1" applyFill="1" applyBorder="1" applyAlignment="1" applyProtection="1">
      <alignment horizontal="left" vertical="center"/>
      <protection hidden="1"/>
    </xf>
    <xf numFmtId="187" fontId="12" fillId="2" borderId="17" xfId="1" applyNumberFormat="1" applyFont="1" applyFill="1" applyBorder="1" applyAlignment="1" applyProtection="1">
      <alignment horizontal="left" vertical="center"/>
      <protection hidden="1"/>
    </xf>
    <xf numFmtId="187" fontId="12" fillId="0" borderId="23" xfId="1" applyNumberFormat="1" applyFont="1" applyBorder="1" applyAlignment="1">
      <alignment horizontal="left" vertical="center"/>
    </xf>
    <xf numFmtId="187" fontId="12" fillId="2" borderId="25" xfId="1" applyNumberFormat="1" applyFont="1" applyFill="1" applyBorder="1" applyAlignment="1" applyProtection="1">
      <alignment horizontal="left" vertical="center"/>
      <protection hidden="1"/>
    </xf>
    <xf numFmtId="187" fontId="12" fillId="0" borderId="22" xfId="1" applyNumberFormat="1" applyFont="1" applyFill="1" applyBorder="1" applyAlignment="1" applyProtection="1">
      <alignment horizontal="left" vertical="center"/>
      <protection hidden="1"/>
    </xf>
    <xf numFmtId="187" fontId="12" fillId="2" borderId="22" xfId="1" applyNumberFormat="1" applyFont="1" applyFill="1" applyBorder="1" applyAlignment="1" applyProtection="1">
      <alignment horizontal="left" vertical="center"/>
      <protection hidden="1"/>
    </xf>
    <xf numFmtId="187" fontId="12" fillId="2" borderId="23" xfId="1" applyNumberFormat="1" applyFont="1" applyFill="1" applyBorder="1" applyAlignment="1" applyProtection="1">
      <alignment horizontal="left" vertical="center"/>
      <protection hidden="1"/>
    </xf>
    <xf numFmtId="0" fontId="13" fillId="2" borderId="3" xfId="0" applyFont="1" applyFill="1" applyBorder="1" applyAlignment="1">
      <alignment horizontal="left" vertical="center" readingOrder="1"/>
    </xf>
    <xf numFmtId="187" fontId="15" fillId="2" borderId="0" xfId="1" applyNumberFormat="1" applyFont="1" applyFill="1" applyBorder="1" applyAlignment="1">
      <alignment horizontal="left" vertical="center"/>
    </xf>
    <xf numFmtId="187" fontId="15" fillId="2" borderId="7" xfId="1" applyNumberFormat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readingOrder="1"/>
    </xf>
    <xf numFmtId="187" fontId="8" fillId="2" borderId="3" xfId="1" applyNumberFormat="1" applyFont="1" applyFill="1" applyBorder="1" applyAlignment="1">
      <alignment horizontal="right" vertical="center"/>
    </xf>
    <xf numFmtId="187" fontId="8" fillId="2" borderId="0" xfId="1" applyNumberFormat="1" applyFont="1" applyFill="1" applyBorder="1" applyAlignment="1">
      <alignment horizontal="right" vertical="center"/>
    </xf>
    <xf numFmtId="187" fontId="16" fillId="5" borderId="26" xfId="1" applyNumberFormat="1" applyFont="1" applyFill="1" applyBorder="1" applyAlignment="1" applyProtection="1">
      <alignment horizontal="center" vertical="center"/>
      <protection hidden="1"/>
    </xf>
    <xf numFmtId="187" fontId="16" fillId="5" borderId="27" xfId="1" applyNumberFormat="1" applyFont="1" applyFill="1" applyBorder="1" applyAlignment="1" applyProtection="1">
      <alignment horizontal="center" vertical="center"/>
      <protection hidden="1"/>
    </xf>
    <xf numFmtId="0" fontId="10" fillId="3" borderId="11" xfId="0" applyFont="1" applyFill="1" applyBorder="1" applyAlignment="1">
      <alignment horizontal="right" vertical="center" wrapText="1"/>
    </xf>
    <xf numFmtId="0" fontId="10" fillId="3" borderId="21" xfId="0" applyFont="1" applyFill="1" applyBorder="1" applyAlignment="1">
      <alignment horizontal="right" vertical="center" wrapText="1"/>
    </xf>
    <xf numFmtId="187" fontId="11" fillId="3" borderId="20" xfId="1" applyNumberFormat="1" applyFont="1" applyFill="1" applyBorder="1" applyAlignment="1">
      <alignment horizontal="center" vertical="center"/>
    </xf>
    <xf numFmtId="187" fontId="11" fillId="3" borderId="21" xfId="1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readingOrder="1"/>
    </xf>
    <xf numFmtId="187" fontId="9" fillId="4" borderId="4" xfId="1" applyNumberFormat="1" applyFont="1" applyFill="1" applyBorder="1" applyAlignment="1">
      <alignment horizontal="center" vertical="center"/>
    </xf>
    <xf numFmtId="187" fontId="9" fillId="4" borderId="5" xfId="1" applyNumberFormat="1" applyFont="1" applyFill="1" applyBorder="1" applyAlignment="1">
      <alignment horizontal="center" vertical="center"/>
    </xf>
    <xf numFmtId="187" fontId="9" fillId="4" borderId="6" xfId="1" applyNumberFormat="1" applyFont="1" applyFill="1" applyBorder="1" applyAlignment="1">
      <alignment horizontal="center" vertical="center"/>
    </xf>
    <xf numFmtId="187" fontId="16" fillId="5" borderId="26" xfId="1" applyNumberFormat="1" applyFont="1" applyFill="1" applyBorder="1" applyAlignment="1" applyProtection="1">
      <alignment horizontal="center" vertical="center"/>
      <protection locked="0"/>
    </xf>
    <xf numFmtId="187" fontId="16" fillId="5" borderId="27" xfId="1" applyNumberFormat="1" applyFont="1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BEE395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showGridLines="0" tabSelected="1" workbookViewId="0">
      <pane ySplit="10" topLeftCell="A18" activePane="bottomLeft" state="frozen"/>
      <selection pane="bottomLeft" activeCell="J20" sqref="J20"/>
    </sheetView>
  </sheetViews>
  <sheetFormatPr defaultColWidth="9.125" defaultRowHeight="18" customHeight="1" x14ac:dyDescent="0.2"/>
  <cols>
    <col min="1" max="1" width="0.875" style="2" customWidth="1"/>
    <col min="2" max="2" width="6.625" style="10" customWidth="1"/>
    <col min="3" max="3" width="7.875" style="2" customWidth="1"/>
    <col min="4" max="24" width="6.625" style="3" customWidth="1"/>
    <col min="25" max="25" width="1.75" style="2" customWidth="1"/>
    <col min="26" max="16384" width="9.125" style="2"/>
  </cols>
  <sheetData>
    <row r="1" spans="2:24" ht="18" customHeight="1" x14ac:dyDescent="0.2">
      <c r="B1" s="1" t="s">
        <v>2</v>
      </c>
    </row>
    <row r="2" spans="2:24" s="18" customFormat="1" ht="18" customHeight="1" x14ac:dyDescent="0.2">
      <c r="B2" s="71" t="s">
        <v>13</v>
      </c>
      <c r="C2" s="71"/>
      <c r="D2" s="71"/>
      <c r="E2" s="71"/>
      <c r="F2" s="71"/>
      <c r="G2" s="71"/>
      <c r="H2" s="71"/>
      <c r="I2" s="16"/>
      <c r="J2" s="72" t="s">
        <v>3</v>
      </c>
      <c r="K2" s="73"/>
      <c r="L2" s="73"/>
      <c r="M2" s="73"/>
      <c r="N2" s="73"/>
      <c r="O2" s="73"/>
      <c r="P2" s="73"/>
      <c r="Q2" s="73"/>
      <c r="R2" s="74"/>
      <c r="S2" s="17"/>
      <c r="T2" s="17"/>
      <c r="U2" s="17"/>
      <c r="V2" s="17"/>
      <c r="W2" s="17"/>
      <c r="X2" s="17"/>
    </row>
    <row r="3" spans="2:24" s="1" customFormat="1" ht="6" customHeight="1" x14ac:dyDescent="0.2">
      <c r="B3" s="19"/>
      <c r="C3" s="20"/>
      <c r="D3" s="20"/>
      <c r="E3" s="20"/>
      <c r="F3" s="20"/>
      <c r="G3" s="20"/>
      <c r="H3" s="21"/>
      <c r="I3" s="5"/>
      <c r="J3" s="26"/>
      <c r="K3" s="27"/>
      <c r="L3" s="27"/>
      <c r="M3" s="27"/>
      <c r="N3" s="27"/>
      <c r="O3" s="27"/>
      <c r="P3" s="27"/>
      <c r="Q3" s="27"/>
      <c r="R3" s="28"/>
      <c r="S3" s="4"/>
      <c r="T3" s="4"/>
      <c r="U3" s="4"/>
      <c r="V3" s="4"/>
      <c r="W3" s="4"/>
      <c r="X3" s="4"/>
    </row>
    <row r="4" spans="2:24" s="1" customFormat="1" ht="18" customHeight="1" x14ac:dyDescent="0.2">
      <c r="B4" s="59" t="s">
        <v>14</v>
      </c>
      <c r="C4" s="60"/>
      <c r="D4" s="60"/>
      <c r="E4" s="60"/>
      <c r="F4" s="60"/>
      <c r="G4" s="60"/>
      <c r="H4" s="61"/>
      <c r="I4" s="5"/>
      <c r="J4" s="63" t="s">
        <v>4</v>
      </c>
      <c r="K4" s="64"/>
      <c r="L4" s="64"/>
      <c r="M4" s="64"/>
      <c r="N4" s="64"/>
      <c r="O4" s="75">
        <v>15000</v>
      </c>
      <c r="P4" s="76"/>
      <c r="Q4" s="29" t="s">
        <v>5</v>
      </c>
      <c r="R4" s="22"/>
      <c r="S4" s="4"/>
      <c r="T4" s="4"/>
      <c r="U4" s="4"/>
      <c r="V4" s="4"/>
      <c r="W4" s="4"/>
      <c r="X4" s="4"/>
    </row>
    <row r="5" spans="2:24" s="1" customFormat="1" ht="18" customHeight="1" x14ac:dyDescent="0.2">
      <c r="B5" s="62" t="s">
        <v>0</v>
      </c>
      <c r="C5" s="60"/>
      <c r="D5" s="60"/>
      <c r="E5" s="60"/>
      <c r="F5" s="60"/>
      <c r="G5" s="60"/>
      <c r="H5" s="61"/>
      <c r="I5" s="5"/>
      <c r="J5" s="63" t="s">
        <v>6</v>
      </c>
      <c r="K5" s="64"/>
      <c r="L5" s="64"/>
      <c r="M5" s="64"/>
      <c r="N5" s="64"/>
      <c r="O5" s="75">
        <v>25</v>
      </c>
      <c r="P5" s="76"/>
      <c r="Q5" s="29" t="s">
        <v>7</v>
      </c>
      <c r="R5" s="22"/>
      <c r="S5" s="4"/>
      <c r="T5" s="4"/>
      <c r="U5" s="4"/>
      <c r="V5" s="4"/>
      <c r="W5" s="4"/>
      <c r="X5" s="4"/>
    </row>
    <row r="6" spans="2:24" s="1" customFormat="1" ht="18" customHeight="1" x14ac:dyDescent="0.2">
      <c r="B6" s="62" t="s">
        <v>1</v>
      </c>
      <c r="C6" s="60"/>
      <c r="D6" s="60"/>
      <c r="E6" s="60"/>
      <c r="F6" s="60"/>
      <c r="G6" s="60"/>
      <c r="H6" s="61"/>
      <c r="I6" s="5"/>
      <c r="J6" s="63" t="s">
        <v>8</v>
      </c>
      <c r="K6" s="64"/>
      <c r="L6" s="64"/>
      <c r="M6" s="64"/>
      <c r="N6" s="64"/>
      <c r="O6" s="65">
        <f>((20+(1.5*(O5-15)))*O4)/100</f>
        <v>5250</v>
      </c>
      <c r="P6" s="66"/>
      <c r="Q6" s="29" t="s">
        <v>9</v>
      </c>
      <c r="R6" s="22"/>
      <c r="S6" s="4"/>
      <c r="T6" s="4"/>
      <c r="U6" s="4"/>
      <c r="V6" s="4"/>
      <c r="W6" s="4"/>
      <c r="X6" s="4"/>
    </row>
    <row r="7" spans="2:24" s="1" customFormat="1" ht="6" customHeight="1" x14ac:dyDescent="0.2">
      <c r="B7" s="23"/>
      <c r="C7" s="24"/>
      <c r="D7" s="24"/>
      <c r="E7" s="24"/>
      <c r="F7" s="24"/>
      <c r="G7" s="24"/>
      <c r="H7" s="25"/>
      <c r="I7" s="5"/>
      <c r="J7" s="30"/>
      <c r="K7" s="31"/>
      <c r="L7" s="31"/>
      <c r="M7" s="31"/>
      <c r="N7" s="31"/>
      <c r="O7" s="32"/>
      <c r="P7" s="32"/>
      <c r="Q7" s="33"/>
      <c r="R7" s="25"/>
      <c r="S7" s="4"/>
      <c r="T7" s="4"/>
      <c r="U7" s="4"/>
      <c r="V7" s="4"/>
      <c r="W7" s="4"/>
      <c r="X7" s="4"/>
    </row>
    <row r="8" spans="2:24" s="7" customFormat="1" ht="6" customHeight="1" thickBot="1" x14ac:dyDescent="0.25">
      <c r="B8" s="6"/>
      <c r="D8" s="9"/>
      <c r="E8" s="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2:24" s="7" customFormat="1" ht="18" customHeight="1" thickBot="1" x14ac:dyDescent="0.25">
      <c r="B9" s="34"/>
      <c r="C9" s="35"/>
      <c r="D9" s="69" t="s">
        <v>6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70"/>
    </row>
    <row r="10" spans="2:24" s="43" customFormat="1" ht="29.25" customHeight="1" thickBot="1" x14ac:dyDescent="0.25">
      <c r="B10" s="67" t="s">
        <v>10</v>
      </c>
      <c r="C10" s="68"/>
      <c r="D10" s="39">
        <v>15</v>
      </c>
      <c r="E10" s="40">
        <v>16</v>
      </c>
      <c r="F10" s="40">
        <v>17</v>
      </c>
      <c r="G10" s="40">
        <v>18</v>
      </c>
      <c r="H10" s="40">
        <v>19</v>
      </c>
      <c r="I10" s="41">
        <v>20</v>
      </c>
      <c r="J10" s="40">
        <v>21</v>
      </c>
      <c r="K10" s="40">
        <v>22</v>
      </c>
      <c r="L10" s="40">
        <v>23</v>
      </c>
      <c r="M10" s="40">
        <v>24</v>
      </c>
      <c r="N10" s="41">
        <v>25</v>
      </c>
      <c r="O10" s="40">
        <v>26</v>
      </c>
      <c r="P10" s="40">
        <v>27</v>
      </c>
      <c r="Q10" s="40">
        <v>28</v>
      </c>
      <c r="R10" s="40">
        <v>29</v>
      </c>
      <c r="S10" s="41">
        <v>30</v>
      </c>
      <c r="T10" s="40">
        <v>31</v>
      </c>
      <c r="U10" s="40">
        <v>32</v>
      </c>
      <c r="V10" s="40">
        <v>33</v>
      </c>
      <c r="W10" s="40">
        <v>34</v>
      </c>
      <c r="X10" s="42">
        <v>35</v>
      </c>
    </row>
    <row r="11" spans="2:24" ht="15.75" customHeight="1" x14ac:dyDescent="0.2">
      <c r="B11" s="36" t="s">
        <v>12</v>
      </c>
      <c r="C11" s="44">
        <v>15000</v>
      </c>
      <c r="D11" s="45">
        <f t="shared" ref="D11:D24" si="0">C11*20/100</f>
        <v>3000</v>
      </c>
      <c r="E11" s="46">
        <f t="shared" ref="E11:X11" si="1">((20+(1.5*(E$10-15))*$C$11)/100)+$D$11</f>
        <v>3225.2</v>
      </c>
      <c r="F11" s="46">
        <f t="shared" si="1"/>
        <v>3450.2</v>
      </c>
      <c r="G11" s="46">
        <f t="shared" si="1"/>
        <v>3675.2</v>
      </c>
      <c r="H11" s="46">
        <f t="shared" si="1"/>
        <v>3900.2</v>
      </c>
      <c r="I11" s="47">
        <f t="shared" si="1"/>
        <v>4125.2</v>
      </c>
      <c r="J11" s="46">
        <f t="shared" si="1"/>
        <v>4350.2</v>
      </c>
      <c r="K11" s="46">
        <f t="shared" si="1"/>
        <v>4575.2</v>
      </c>
      <c r="L11" s="46">
        <f t="shared" si="1"/>
        <v>4800.2</v>
      </c>
      <c r="M11" s="46">
        <f t="shared" si="1"/>
        <v>5025.2</v>
      </c>
      <c r="N11" s="47">
        <f t="shared" si="1"/>
        <v>5250.2</v>
      </c>
      <c r="O11" s="46">
        <f t="shared" si="1"/>
        <v>5475.2</v>
      </c>
      <c r="P11" s="46">
        <f t="shared" si="1"/>
        <v>5700.2</v>
      </c>
      <c r="Q11" s="46">
        <f t="shared" si="1"/>
        <v>5925.2</v>
      </c>
      <c r="R11" s="46">
        <f t="shared" si="1"/>
        <v>6150.2</v>
      </c>
      <c r="S11" s="47">
        <f t="shared" si="1"/>
        <v>6375.2</v>
      </c>
      <c r="T11" s="46">
        <f t="shared" si="1"/>
        <v>6600.2</v>
      </c>
      <c r="U11" s="46">
        <f t="shared" si="1"/>
        <v>6825.2</v>
      </c>
      <c r="V11" s="46">
        <f t="shared" si="1"/>
        <v>7050.2</v>
      </c>
      <c r="W11" s="46">
        <f t="shared" si="1"/>
        <v>7275.2</v>
      </c>
      <c r="X11" s="48">
        <f t="shared" si="1"/>
        <v>7500.2</v>
      </c>
    </row>
    <row r="12" spans="2:24" ht="15.75" customHeight="1" x14ac:dyDescent="0.2">
      <c r="B12" s="37"/>
      <c r="C12" s="49">
        <v>14000</v>
      </c>
      <c r="D12" s="50">
        <f t="shared" si="0"/>
        <v>2800</v>
      </c>
      <c r="E12" s="51">
        <f t="shared" ref="E12:X12" si="2">((20+(1.5*(E$10-15))*$C$12)/100)+$D$12</f>
        <v>3010.2</v>
      </c>
      <c r="F12" s="51">
        <f t="shared" si="2"/>
        <v>3220.2</v>
      </c>
      <c r="G12" s="51">
        <f t="shared" si="2"/>
        <v>3430.2</v>
      </c>
      <c r="H12" s="51">
        <f t="shared" si="2"/>
        <v>3640.2</v>
      </c>
      <c r="I12" s="52">
        <f t="shared" si="2"/>
        <v>3850.2</v>
      </c>
      <c r="J12" s="51">
        <f t="shared" si="2"/>
        <v>4060.2</v>
      </c>
      <c r="K12" s="51">
        <f t="shared" si="2"/>
        <v>4270.2</v>
      </c>
      <c r="L12" s="51">
        <f t="shared" si="2"/>
        <v>4480.2</v>
      </c>
      <c r="M12" s="51">
        <f t="shared" si="2"/>
        <v>4690.2</v>
      </c>
      <c r="N12" s="52">
        <f t="shared" si="2"/>
        <v>4900.2</v>
      </c>
      <c r="O12" s="51">
        <f t="shared" si="2"/>
        <v>5110.2</v>
      </c>
      <c r="P12" s="51">
        <f t="shared" si="2"/>
        <v>5320.2</v>
      </c>
      <c r="Q12" s="51">
        <f t="shared" si="2"/>
        <v>5530.2</v>
      </c>
      <c r="R12" s="51">
        <f t="shared" si="2"/>
        <v>5740.2</v>
      </c>
      <c r="S12" s="52">
        <f t="shared" si="2"/>
        <v>5950.2</v>
      </c>
      <c r="T12" s="51">
        <f t="shared" si="2"/>
        <v>6160.2</v>
      </c>
      <c r="U12" s="51">
        <f t="shared" si="2"/>
        <v>6370.2</v>
      </c>
      <c r="V12" s="51">
        <f t="shared" si="2"/>
        <v>6580.2</v>
      </c>
      <c r="W12" s="51">
        <f t="shared" si="2"/>
        <v>6790.2</v>
      </c>
      <c r="X12" s="53">
        <f t="shared" si="2"/>
        <v>7000.2</v>
      </c>
    </row>
    <row r="13" spans="2:24" ht="15.75" customHeight="1" x14ac:dyDescent="0.2">
      <c r="B13" s="37"/>
      <c r="C13" s="44">
        <v>13000</v>
      </c>
      <c r="D13" s="45">
        <f t="shared" si="0"/>
        <v>2600</v>
      </c>
      <c r="E13" s="46">
        <f t="shared" ref="E13:X13" si="3">((20+(1.5*(E$10-15))*$C$13)/100)+$D$13</f>
        <v>2795.2</v>
      </c>
      <c r="F13" s="46">
        <f t="shared" si="3"/>
        <v>2990.2</v>
      </c>
      <c r="G13" s="46">
        <f t="shared" si="3"/>
        <v>3185.2</v>
      </c>
      <c r="H13" s="46">
        <f t="shared" si="3"/>
        <v>3380.2</v>
      </c>
      <c r="I13" s="47">
        <f t="shared" si="3"/>
        <v>3575.2</v>
      </c>
      <c r="J13" s="46">
        <f t="shared" si="3"/>
        <v>3770.2</v>
      </c>
      <c r="K13" s="46">
        <f t="shared" si="3"/>
        <v>3965.2</v>
      </c>
      <c r="L13" s="46">
        <f t="shared" si="3"/>
        <v>4160.2</v>
      </c>
      <c r="M13" s="46">
        <f t="shared" si="3"/>
        <v>4355.2</v>
      </c>
      <c r="N13" s="47">
        <f t="shared" si="3"/>
        <v>4550.2</v>
      </c>
      <c r="O13" s="46">
        <f t="shared" si="3"/>
        <v>4745.2</v>
      </c>
      <c r="P13" s="46">
        <f t="shared" si="3"/>
        <v>4940.2</v>
      </c>
      <c r="Q13" s="46">
        <f t="shared" si="3"/>
        <v>5135.2</v>
      </c>
      <c r="R13" s="46">
        <f t="shared" si="3"/>
        <v>5330.2</v>
      </c>
      <c r="S13" s="47">
        <f t="shared" si="3"/>
        <v>5525.2</v>
      </c>
      <c r="T13" s="46">
        <f t="shared" si="3"/>
        <v>5720.2</v>
      </c>
      <c r="U13" s="46">
        <f t="shared" si="3"/>
        <v>5915.2</v>
      </c>
      <c r="V13" s="46">
        <f t="shared" si="3"/>
        <v>6110.2</v>
      </c>
      <c r="W13" s="46">
        <f t="shared" si="3"/>
        <v>6305.2</v>
      </c>
      <c r="X13" s="48">
        <f t="shared" si="3"/>
        <v>6500.2</v>
      </c>
    </row>
    <row r="14" spans="2:24" ht="15.75" customHeight="1" x14ac:dyDescent="0.2">
      <c r="B14" s="37"/>
      <c r="C14" s="44">
        <v>12000</v>
      </c>
      <c r="D14" s="45">
        <f t="shared" si="0"/>
        <v>2400</v>
      </c>
      <c r="E14" s="46">
        <f t="shared" ref="E14:X14" si="4">((20+(1.5*(E$10-15))*$C$14)/100)+$D$14</f>
        <v>2580.1999999999998</v>
      </c>
      <c r="F14" s="46">
        <f t="shared" si="4"/>
        <v>2760.2</v>
      </c>
      <c r="G14" s="46">
        <f t="shared" si="4"/>
        <v>2940.2</v>
      </c>
      <c r="H14" s="46">
        <f t="shared" si="4"/>
        <v>3120.2</v>
      </c>
      <c r="I14" s="47">
        <f t="shared" si="4"/>
        <v>3300.2</v>
      </c>
      <c r="J14" s="46">
        <f t="shared" si="4"/>
        <v>3480.2</v>
      </c>
      <c r="K14" s="46">
        <f t="shared" si="4"/>
        <v>3660.2</v>
      </c>
      <c r="L14" s="46">
        <f t="shared" si="4"/>
        <v>3840.2</v>
      </c>
      <c r="M14" s="46">
        <f t="shared" si="4"/>
        <v>4020.2</v>
      </c>
      <c r="N14" s="47">
        <f t="shared" si="4"/>
        <v>4200.2</v>
      </c>
      <c r="O14" s="46">
        <f t="shared" si="4"/>
        <v>4380.2</v>
      </c>
      <c r="P14" s="46">
        <f t="shared" si="4"/>
        <v>4560.2</v>
      </c>
      <c r="Q14" s="46">
        <f t="shared" si="4"/>
        <v>4740.2</v>
      </c>
      <c r="R14" s="46">
        <f t="shared" si="4"/>
        <v>4920.2</v>
      </c>
      <c r="S14" s="47">
        <f t="shared" si="4"/>
        <v>5100.2</v>
      </c>
      <c r="T14" s="46">
        <f t="shared" si="4"/>
        <v>5280.2</v>
      </c>
      <c r="U14" s="46">
        <f t="shared" si="4"/>
        <v>5460.2</v>
      </c>
      <c r="V14" s="46">
        <f t="shared" si="4"/>
        <v>5640.2</v>
      </c>
      <c r="W14" s="46">
        <f t="shared" si="4"/>
        <v>5820.2</v>
      </c>
      <c r="X14" s="48">
        <f t="shared" si="4"/>
        <v>6000.2</v>
      </c>
    </row>
    <row r="15" spans="2:24" ht="15.75" customHeight="1" x14ac:dyDescent="0.2">
      <c r="B15" s="37"/>
      <c r="C15" s="44">
        <v>11000</v>
      </c>
      <c r="D15" s="45">
        <f t="shared" si="0"/>
        <v>2200</v>
      </c>
      <c r="E15" s="46">
        <f t="shared" ref="E15:X15" si="5">((20+(1.5*(E$10-15))*$C$15)/100)+$D$15</f>
        <v>2365.1999999999998</v>
      </c>
      <c r="F15" s="46">
        <f t="shared" si="5"/>
        <v>2530.1999999999998</v>
      </c>
      <c r="G15" s="46">
        <f t="shared" si="5"/>
        <v>2695.2</v>
      </c>
      <c r="H15" s="46">
        <f t="shared" si="5"/>
        <v>2860.2</v>
      </c>
      <c r="I15" s="47">
        <f t="shared" si="5"/>
        <v>3025.2</v>
      </c>
      <c r="J15" s="46">
        <f t="shared" si="5"/>
        <v>3190.2</v>
      </c>
      <c r="K15" s="46">
        <f t="shared" si="5"/>
        <v>3355.2</v>
      </c>
      <c r="L15" s="46">
        <f t="shared" si="5"/>
        <v>3520.2</v>
      </c>
      <c r="M15" s="46">
        <f t="shared" si="5"/>
        <v>3685.2</v>
      </c>
      <c r="N15" s="47">
        <f t="shared" si="5"/>
        <v>3850.2</v>
      </c>
      <c r="O15" s="46">
        <f t="shared" si="5"/>
        <v>4015.2</v>
      </c>
      <c r="P15" s="46">
        <f t="shared" si="5"/>
        <v>4180.2</v>
      </c>
      <c r="Q15" s="46">
        <f t="shared" si="5"/>
        <v>4345.2</v>
      </c>
      <c r="R15" s="46">
        <f t="shared" si="5"/>
        <v>4510.2</v>
      </c>
      <c r="S15" s="47">
        <f t="shared" si="5"/>
        <v>4675.2</v>
      </c>
      <c r="T15" s="46">
        <f t="shared" si="5"/>
        <v>4840.2</v>
      </c>
      <c r="U15" s="46">
        <f t="shared" si="5"/>
        <v>5005.2</v>
      </c>
      <c r="V15" s="46">
        <f t="shared" si="5"/>
        <v>5170.2</v>
      </c>
      <c r="W15" s="46">
        <f t="shared" si="5"/>
        <v>5335.2</v>
      </c>
      <c r="X15" s="48">
        <f t="shared" si="5"/>
        <v>5500.2</v>
      </c>
    </row>
    <row r="16" spans="2:24" ht="15.75" customHeight="1" x14ac:dyDescent="0.2">
      <c r="B16" s="37"/>
      <c r="C16" s="44">
        <v>10000</v>
      </c>
      <c r="D16" s="45">
        <f t="shared" si="0"/>
        <v>2000</v>
      </c>
      <c r="E16" s="46">
        <f t="shared" ref="E16:X16" si="6">((20+(1.5*(E$10-15))*$C$16)/100)+$D$16</f>
        <v>2150.1999999999998</v>
      </c>
      <c r="F16" s="46">
        <f t="shared" si="6"/>
        <v>2300.1999999999998</v>
      </c>
      <c r="G16" s="46">
        <f t="shared" si="6"/>
        <v>2450.1999999999998</v>
      </c>
      <c r="H16" s="46">
        <f t="shared" si="6"/>
        <v>2600.1999999999998</v>
      </c>
      <c r="I16" s="47">
        <f t="shared" si="6"/>
        <v>2750.2</v>
      </c>
      <c r="J16" s="46">
        <f t="shared" si="6"/>
        <v>2900.2</v>
      </c>
      <c r="K16" s="46">
        <f t="shared" si="6"/>
        <v>3050.2</v>
      </c>
      <c r="L16" s="46">
        <f t="shared" si="6"/>
        <v>3200.2</v>
      </c>
      <c r="M16" s="46">
        <f t="shared" si="6"/>
        <v>3350.2</v>
      </c>
      <c r="N16" s="47">
        <f t="shared" si="6"/>
        <v>3500.2</v>
      </c>
      <c r="O16" s="46">
        <f t="shared" si="6"/>
        <v>3650.2</v>
      </c>
      <c r="P16" s="46">
        <f t="shared" si="6"/>
        <v>3800.2</v>
      </c>
      <c r="Q16" s="46">
        <f t="shared" si="6"/>
        <v>3950.2</v>
      </c>
      <c r="R16" s="46">
        <f t="shared" si="6"/>
        <v>4100.2</v>
      </c>
      <c r="S16" s="47">
        <f t="shared" si="6"/>
        <v>4250.2</v>
      </c>
      <c r="T16" s="46">
        <f t="shared" si="6"/>
        <v>4400.2</v>
      </c>
      <c r="U16" s="46">
        <f t="shared" si="6"/>
        <v>4550.2</v>
      </c>
      <c r="V16" s="46">
        <f t="shared" si="6"/>
        <v>4700.2</v>
      </c>
      <c r="W16" s="46">
        <f t="shared" si="6"/>
        <v>4850.2</v>
      </c>
      <c r="X16" s="48">
        <f t="shared" si="6"/>
        <v>5000.2</v>
      </c>
    </row>
    <row r="17" spans="2:24" ht="15.75" customHeight="1" x14ac:dyDescent="0.2">
      <c r="B17" s="37"/>
      <c r="C17" s="44">
        <v>9000</v>
      </c>
      <c r="D17" s="45">
        <f t="shared" si="0"/>
        <v>1800</v>
      </c>
      <c r="E17" s="46">
        <f t="shared" ref="E17:X17" si="7">((20+(1.5*(E$10-15))*$C$17)/100)+$D$17</f>
        <v>1935.2</v>
      </c>
      <c r="F17" s="46">
        <f t="shared" si="7"/>
        <v>2070.1999999999998</v>
      </c>
      <c r="G17" s="46">
        <f t="shared" si="7"/>
        <v>2205.1999999999998</v>
      </c>
      <c r="H17" s="46">
        <f t="shared" si="7"/>
        <v>2340.1999999999998</v>
      </c>
      <c r="I17" s="47">
        <f t="shared" si="7"/>
        <v>2475.1999999999998</v>
      </c>
      <c r="J17" s="46">
        <f t="shared" si="7"/>
        <v>2610.1999999999998</v>
      </c>
      <c r="K17" s="46">
        <f t="shared" si="7"/>
        <v>2745.2</v>
      </c>
      <c r="L17" s="46">
        <f t="shared" si="7"/>
        <v>2880.2</v>
      </c>
      <c r="M17" s="46">
        <f t="shared" si="7"/>
        <v>3015.2</v>
      </c>
      <c r="N17" s="47">
        <f t="shared" si="7"/>
        <v>3150.2</v>
      </c>
      <c r="O17" s="46">
        <f t="shared" si="7"/>
        <v>3285.2</v>
      </c>
      <c r="P17" s="46">
        <f t="shared" si="7"/>
        <v>3420.2</v>
      </c>
      <c r="Q17" s="46">
        <f t="shared" si="7"/>
        <v>3555.2</v>
      </c>
      <c r="R17" s="46">
        <f t="shared" si="7"/>
        <v>3690.2</v>
      </c>
      <c r="S17" s="47">
        <f t="shared" si="7"/>
        <v>3825.2</v>
      </c>
      <c r="T17" s="46">
        <f t="shared" si="7"/>
        <v>3960.2</v>
      </c>
      <c r="U17" s="46">
        <f t="shared" si="7"/>
        <v>4095.2</v>
      </c>
      <c r="V17" s="46">
        <f t="shared" si="7"/>
        <v>4230.2</v>
      </c>
      <c r="W17" s="46">
        <f t="shared" si="7"/>
        <v>4365.2</v>
      </c>
      <c r="X17" s="48">
        <f t="shared" si="7"/>
        <v>4500.2</v>
      </c>
    </row>
    <row r="18" spans="2:24" ht="15.75" customHeight="1" x14ac:dyDescent="0.2">
      <c r="B18" s="37"/>
      <c r="C18" s="44">
        <v>8000</v>
      </c>
      <c r="D18" s="45">
        <f t="shared" si="0"/>
        <v>1600</v>
      </c>
      <c r="E18" s="46">
        <f t="shared" ref="E18:X18" si="8">((20+(1.5*(E$10-15))*$C$18)/100)+$D$18</f>
        <v>1720.2</v>
      </c>
      <c r="F18" s="46">
        <f t="shared" si="8"/>
        <v>1840.2</v>
      </c>
      <c r="G18" s="46">
        <f t="shared" si="8"/>
        <v>1960.2</v>
      </c>
      <c r="H18" s="46">
        <f t="shared" si="8"/>
        <v>2080.1999999999998</v>
      </c>
      <c r="I18" s="47">
        <f t="shared" si="8"/>
        <v>2200.1999999999998</v>
      </c>
      <c r="J18" s="46">
        <f t="shared" si="8"/>
        <v>2320.1999999999998</v>
      </c>
      <c r="K18" s="46">
        <f t="shared" si="8"/>
        <v>2440.1999999999998</v>
      </c>
      <c r="L18" s="46">
        <f t="shared" si="8"/>
        <v>2560.1999999999998</v>
      </c>
      <c r="M18" s="46">
        <f t="shared" si="8"/>
        <v>2680.2</v>
      </c>
      <c r="N18" s="47">
        <f t="shared" si="8"/>
        <v>2800.2</v>
      </c>
      <c r="O18" s="46">
        <f t="shared" si="8"/>
        <v>2920.2</v>
      </c>
      <c r="P18" s="46">
        <f t="shared" si="8"/>
        <v>3040.2</v>
      </c>
      <c r="Q18" s="46">
        <f t="shared" si="8"/>
        <v>3160.2</v>
      </c>
      <c r="R18" s="46">
        <f t="shared" si="8"/>
        <v>3280.2</v>
      </c>
      <c r="S18" s="47">
        <f t="shared" si="8"/>
        <v>3400.2</v>
      </c>
      <c r="T18" s="46">
        <f t="shared" si="8"/>
        <v>3520.2</v>
      </c>
      <c r="U18" s="46">
        <f t="shared" si="8"/>
        <v>3640.2</v>
      </c>
      <c r="V18" s="46">
        <f t="shared" si="8"/>
        <v>3760.2</v>
      </c>
      <c r="W18" s="46">
        <f t="shared" si="8"/>
        <v>3880.2</v>
      </c>
      <c r="X18" s="48">
        <f t="shared" si="8"/>
        <v>4000.2</v>
      </c>
    </row>
    <row r="19" spans="2:24" ht="15.75" customHeight="1" x14ac:dyDescent="0.2">
      <c r="B19" s="37"/>
      <c r="C19" s="44">
        <v>7000</v>
      </c>
      <c r="D19" s="45">
        <f t="shared" si="0"/>
        <v>1400</v>
      </c>
      <c r="E19" s="46">
        <f t="shared" ref="E19:X19" si="9">((20+(1.5*(E$10-15))*$C$19)/100)+$D$19</f>
        <v>1505.2</v>
      </c>
      <c r="F19" s="46">
        <f t="shared" si="9"/>
        <v>1610.2</v>
      </c>
      <c r="G19" s="46">
        <f t="shared" si="9"/>
        <v>1715.2</v>
      </c>
      <c r="H19" s="46">
        <f t="shared" si="9"/>
        <v>1820.2</v>
      </c>
      <c r="I19" s="47">
        <f t="shared" si="9"/>
        <v>1925.2</v>
      </c>
      <c r="J19" s="46">
        <f t="shared" si="9"/>
        <v>2030.2</v>
      </c>
      <c r="K19" s="46">
        <f t="shared" si="9"/>
        <v>2135.1999999999998</v>
      </c>
      <c r="L19" s="46">
        <f t="shared" si="9"/>
        <v>2240.1999999999998</v>
      </c>
      <c r="M19" s="46">
        <f t="shared" si="9"/>
        <v>2345.1999999999998</v>
      </c>
      <c r="N19" s="47">
        <f t="shared" si="9"/>
        <v>2450.1999999999998</v>
      </c>
      <c r="O19" s="46">
        <f t="shared" si="9"/>
        <v>2555.1999999999998</v>
      </c>
      <c r="P19" s="46">
        <f t="shared" si="9"/>
        <v>2660.2</v>
      </c>
      <c r="Q19" s="46">
        <f t="shared" si="9"/>
        <v>2765.2</v>
      </c>
      <c r="R19" s="46">
        <f t="shared" si="9"/>
        <v>2870.2</v>
      </c>
      <c r="S19" s="47">
        <f t="shared" si="9"/>
        <v>2975.2</v>
      </c>
      <c r="T19" s="46">
        <f t="shared" si="9"/>
        <v>3080.2</v>
      </c>
      <c r="U19" s="46">
        <f t="shared" si="9"/>
        <v>3185.2</v>
      </c>
      <c r="V19" s="46">
        <f t="shared" si="9"/>
        <v>3290.2</v>
      </c>
      <c r="W19" s="46">
        <f t="shared" si="9"/>
        <v>3395.2</v>
      </c>
      <c r="X19" s="48">
        <f t="shared" si="9"/>
        <v>3500.2</v>
      </c>
    </row>
    <row r="20" spans="2:24" ht="15.75" customHeight="1" x14ac:dyDescent="0.2">
      <c r="B20" s="37"/>
      <c r="C20" s="44">
        <v>6000</v>
      </c>
      <c r="D20" s="45">
        <f t="shared" si="0"/>
        <v>1200</v>
      </c>
      <c r="E20" s="46">
        <f t="shared" ref="E20:X20" si="10">((20+(1.5*(E$10-15))*$C$20)/100)+$D$20</f>
        <v>1290.2</v>
      </c>
      <c r="F20" s="46">
        <f t="shared" si="10"/>
        <v>1380.2</v>
      </c>
      <c r="G20" s="46">
        <f t="shared" si="10"/>
        <v>1470.2</v>
      </c>
      <c r="H20" s="46">
        <f t="shared" si="10"/>
        <v>1560.2</v>
      </c>
      <c r="I20" s="47">
        <f t="shared" si="10"/>
        <v>1650.2</v>
      </c>
      <c r="J20" s="46">
        <f t="shared" si="10"/>
        <v>1740.2</v>
      </c>
      <c r="K20" s="46">
        <f t="shared" si="10"/>
        <v>1830.2</v>
      </c>
      <c r="L20" s="46">
        <f t="shared" si="10"/>
        <v>1920.2</v>
      </c>
      <c r="M20" s="46">
        <f t="shared" si="10"/>
        <v>2010.2</v>
      </c>
      <c r="N20" s="47">
        <f t="shared" si="10"/>
        <v>2100.1999999999998</v>
      </c>
      <c r="O20" s="46">
        <f t="shared" si="10"/>
        <v>2190.1999999999998</v>
      </c>
      <c r="P20" s="46">
        <f t="shared" si="10"/>
        <v>2280.1999999999998</v>
      </c>
      <c r="Q20" s="46">
        <f t="shared" si="10"/>
        <v>2370.1999999999998</v>
      </c>
      <c r="R20" s="46">
        <f t="shared" si="10"/>
        <v>2460.1999999999998</v>
      </c>
      <c r="S20" s="47">
        <f t="shared" si="10"/>
        <v>2550.1999999999998</v>
      </c>
      <c r="T20" s="46">
        <f t="shared" si="10"/>
        <v>2640.2</v>
      </c>
      <c r="U20" s="46">
        <f t="shared" si="10"/>
        <v>2730.2</v>
      </c>
      <c r="V20" s="46">
        <f t="shared" si="10"/>
        <v>2820.2</v>
      </c>
      <c r="W20" s="46">
        <f t="shared" si="10"/>
        <v>2910.2</v>
      </c>
      <c r="X20" s="48">
        <f t="shared" si="10"/>
        <v>3000.2</v>
      </c>
    </row>
    <row r="21" spans="2:24" ht="15.75" customHeight="1" x14ac:dyDescent="0.2">
      <c r="B21" s="37"/>
      <c r="C21" s="44">
        <v>5000</v>
      </c>
      <c r="D21" s="45">
        <f t="shared" si="0"/>
        <v>1000</v>
      </c>
      <c r="E21" s="46">
        <f t="shared" ref="E21:X21" si="11">((20+(1.5*(E$10-15))*$C$21)/100)+$D$21</f>
        <v>1075.2</v>
      </c>
      <c r="F21" s="46">
        <f t="shared" si="11"/>
        <v>1150.2</v>
      </c>
      <c r="G21" s="46">
        <f t="shared" si="11"/>
        <v>1225.2</v>
      </c>
      <c r="H21" s="46">
        <f t="shared" si="11"/>
        <v>1300.2</v>
      </c>
      <c r="I21" s="47">
        <f t="shared" si="11"/>
        <v>1375.2</v>
      </c>
      <c r="J21" s="46">
        <f t="shared" si="11"/>
        <v>1450.2</v>
      </c>
      <c r="K21" s="46">
        <f t="shared" si="11"/>
        <v>1525.2</v>
      </c>
      <c r="L21" s="46">
        <f t="shared" si="11"/>
        <v>1600.2</v>
      </c>
      <c r="M21" s="46">
        <f t="shared" si="11"/>
        <v>1675.2</v>
      </c>
      <c r="N21" s="47">
        <f t="shared" si="11"/>
        <v>1750.2</v>
      </c>
      <c r="O21" s="46">
        <f t="shared" si="11"/>
        <v>1825.2</v>
      </c>
      <c r="P21" s="46">
        <f t="shared" si="11"/>
        <v>1900.2</v>
      </c>
      <c r="Q21" s="46">
        <f t="shared" si="11"/>
        <v>1975.2</v>
      </c>
      <c r="R21" s="46">
        <f t="shared" si="11"/>
        <v>2050.1999999999998</v>
      </c>
      <c r="S21" s="47">
        <f t="shared" si="11"/>
        <v>2125.1999999999998</v>
      </c>
      <c r="T21" s="46">
        <f t="shared" si="11"/>
        <v>2200.1999999999998</v>
      </c>
      <c r="U21" s="46">
        <f t="shared" si="11"/>
        <v>2275.1999999999998</v>
      </c>
      <c r="V21" s="46">
        <f t="shared" si="11"/>
        <v>2350.1999999999998</v>
      </c>
      <c r="W21" s="46">
        <f t="shared" si="11"/>
        <v>2425.1999999999998</v>
      </c>
      <c r="X21" s="48">
        <f t="shared" si="11"/>
        <v>2500.1999999999998</v>
      </c>
    </row>
    <row r="22" spans="2:24" ht="15.75" customHeight="1" x14ac:dyDescent="0.2">
      <c r="B22" s="37"/>
      <c r="C22" s="44">
        <v>4000</v>
      </c>
      <c r="D22" s="45">
        <f t="shared" si="0"/>
        <v>800</v>
      </c>
      <c r="E22" s="46">
        <f t="shared" ref="E22:X22" si="12">((20+(1.5*(E$10-15))*$C$22)/100)+$D$22</f>
        <v>860.2</v>
      </c>
      <c r="F22" s="46">
        <f t="shared" si="12"/>
        <v>920.2</v>
      </c>
      <c r="G22" s="46">
        <f t="shared" si="12"/>
        <v>980.2</v>
      </c>
      <c r="H22" s="46">
        <f t="shared" si="12"/>
        <v>1040.2</v>
      </c>
      <c r="I22" s="47">
        <f t="shared" si="12"/>
        <v>1100.2</v>
      </c>
      <c r="J22" s="46">
        <f t="shared" si="12"/>
        <v>1160.2</v>
      </c>
      <c r="K22" s="46">
        <f t="shared" si="12"/>
        <v>1220.2</v>
      </c>
      <c r="L22" s="46">
        <f t="shared" si="12"/>
        <v>1280.2</v>
      </c>
      <c r="M22" s="46">
        <f t="shared" si="12"/>
        <v>1340.2</v>
      </c>
      <c r="N22" s="47">
        <f t="shared" si="12"/>
        <v>1400.2</v>
      </c>
      <c r="O22" s="46">
        <f t="shared" si="12"/>
        <v>1460.2</v>
      </c>
      <c r="P22" s="46">
        <f t="shared" si="12"/>
        <v>1520.2</v>
      </c>
      <c r="Q22" s="46">
        <f t="shared" si="12"/>
        <v>1580.2</v>
      </c>
      <c r="R22" s="46">
        <f t="shared" si="12"/>
        <v>1640.2</v>
      </c>
      <c r="S22" s="47">
        <f t="shared" si="12"/>
        <v>1700.2</v>
      </c>
      <c r="T22" s="46">
        <f t="shared" si="12"/>
        <v>1760.2</v>
      </c>
      <c r="U22" s="46">
        <f t="shared" si="12"/>
        <v>1820.2</v>
      </c>
      <c r="V22" s="46">
        <f t="shared" si="12"/>
        <v>1880.2</v>
      </c>
      <c r="W22" s="46">
        <f t="shared" si="12"/>
        <v>1940.2</v>
      </c>
      <c r="X22" s="48">
        <f t="shared" si="12"/>
        <v>2000.2</v>
      </c>
    </row>
    <row r="23" spans="2:24" ht="15.75" customHeight="1" x14ac:dyDescent="0.2">
      <c r="B23" s="37"/>
      <c r="C23" s="44">
        <v>3000</v>
      </c>
      <c r="D23" s="45">
        <f t="shared" si="0"/>
        <v>600</v>
      </c>
      <c r="E23" s="46">
        <f t="shared" ref="E23:X23" si="13">((20+(1.5*(E$10-15))*$C$23)/100)+$D$23</f>
        <v>645.20000000000005</v>
      </c>
      <c r="F23" s="46">
        <f t="shared" si="13"/>
        <v>690.2</v>
      </c>
      <c r="G23" s="46">
        <f t="shared" si="13"/>
        <v>735.2</v>
      </c>
      <c r="H23" s="46">
        <f t="shared" si="13"/>
        <v>780.2</v>
      </c>
      <c r="I23" s="47">
        <f t="shared" si="13"/>
        <v>825.2</v>
      </c>
      <c r="J23" s="46">
        <f t="shared" si="13"/>
        <v>870.2</v>
      </c>
      <c r="K23" s="46">
        <f t="shared" si="13"/>
        <v>915.2</v>
      </c>
      <c r="L23" s="46">
        <f t="shared" si="13"/>
        <v>960.2</v>
      </c>
      <c r="M23" s="46">
        <f t="shared" si="13"/>
        <v>1005.2</v>
      </c>
      <c r="N23" s="47">
        <f t="shared" si="13"/>
        <v>1050.2</v>
      </c>
      <c r="O23" s="46">
        <f t="shared" si="13"/>
        <v>1095.2</v>
      </c>
      <c r="P23" s="46">
        <f t="shared" si="13"/>
        <v>1140.2</v>
      </c>
      <c r="Q23" s="46">
        <f t="shared" si="13"/>
        <v>1185.2</v>
      </c>
      <c r="R23" s="46">
        <f t="shared" si="13"/>
        <v>1230.2</v>
      </c>
      <c r="S23" s="47">
        <f t="shared" si="13"/>
        <v>1275.2</v>
      </c>
      <c r="T23" s="46">
        <f t="shared" si="13"/>
        <v>1320.2</v>
      </c>
      <c r="U23" s="46">
        <f t="shared" si="13"/>
        <v>1365.2</v>
      </c>
      <c r="V23" s="46">
        <f t="shared" si="13"/>
        <v>1410.2</v>
      </c>
      <c r="W23" s="46">
        <f t="shared" si="13"/>
        <v>1455.2</v>
      </c>
      <c r="X23" s="48">
        <f t="shared" si="13"/>
        <v>1500.2</v>
      </c>
    </row>
    <row r="24" spans="2:24" ht="15.75" customHeight="1" x14ac:dyDescent="0.2">
      <c r="B24" s="37"/>
      <c r="C24" s="44">
        <v>2000</v>
      </c>
      <c r="D24" s="45">
        <f t="shared" si="0"/>
        <v>400</v>
      </c>
      <c r="E24" s="46">
        <f t="shared" ref="E24:X24" si="14">((20+(1.5*(E$10-15))*$C$24)/100)+$D$24</f>
        <v>430.2</v>
      </c>
      <c r="F24" s="46">
        <f t="shared" si="14"/>
        <v>460.2</v>
      </c>
      <c r="G24" s="46">
        <f t="shared" si="14"/>
        <v>490.2</v>
      </c>
      <c r="H24" s="46">
        <f t="shared" si="14"/>
        <v>520.20000000000005</v>
      </c>
      <c r="I24" s="47">
        <f t="shared" si="14"/>
        <v>550.20000000000005</v>
      </c>
      <c r="J24" s="46">
        <f t="shared" si="14"/>
        <v>580.20000000000005</v>
      </c>
      <c r="K24" s="46">
        <f t="shared" si="14"/>
        <v>610.20000000000005</v>
      </c>
      <c r="L24" s="46">
        <f t="shared" si="14"/>
        <v>640.20000000000005</v>
      </c>
      <c r="M24" s="46">
        <f t="shared" si="14"/>
        <v>670.2</v>
      </c>
      <c r="N24" s="47">
        <f t="shared" si="14"/>
        <v>700.2</v>
      </c>
      <c r="O24" s="46">
        <f t="shared" si="14"/>
        <v>730.2</v>
      </c>
      <c r="P24" s="46">
        <f t="shared" si="14"/>
        <v>760.2</v>
      </c>
      <c r="Q24" s="46">
        <f t="shared" si="14"/>
        <v>790.2</v>
      </c>
      <c r="R24" s="46">
        <f t="shared" si="14"/>
        <v>820.2</v>
      </c>
      <c r="S24" s="47">
        <f t="shared" si="14"/>
        <v>850.2</v>
      </c>
      <c r="T24" s="46">
        <f t="shared" si="14"/>
        <v>880.2</v>
      </c>
      <c r="U24" s="46">
        <f t="shared" si="14"/>
        <v>910.2</v>
      </c>
      <c r="V24" s="46">
        <f t="shared" si="14"/>
        <v>940.2</v>
      </c>
      <c r="W24" s="46">
        <f t="shared" si="14"/>
        <v>970.2</v>
      </c>
      <c r="X24" s="48">
        <f t="shared" si="14"/>
        <v>1000.2</v>
      </c>
    </row>
    <row r="25" spans="2:24" ht="15.75" customHeight="1" thickBot="1" x14ac:dyDescent="0.25">
      <c r="B25" s="38" t="s">
        <v>11</v>
      </c>
      <c r="C25" s="54">
        <v>1650</v>
      </c>
      <c r="D25" s="55">
        <f t="shared" ref="D25" si="15">C25*20/100</f>
        <v>330</v>
      </c>
      <c r="E25" s="56">
        <f t="shared" ref="E25:X25" si="16">((20+(1.5*(E$10-15))*$C$25)/100)+$D$25</f>
        <v>354.95</v>
      </c>
      <c r="F25" s="56">
        <f t="shared" si="16"/>
        <v>379.7</v>
      </c>
      <c r="G25" s="56">
        <f t="shared" si="16"/>
        <v>404.45</v>
      </c>
      <c r="H25" s="56">
        <f t="shared" si="16"/>
        <v>429.2</v>
      </c>
      <c r="I25" s="57">
        <f t="shared" si="16"/>
        <v>453.95</v>
      </c>
      <c r="J25" s="56">
        <f t="shared" si="16"/>
        <v>478.7</v>
      </c>
      <c r="K25" s="56">
        <f t="shared" si="16"/>
        <v>503.45</v>
      </c>
      <c r="L25" s="56">
        <f t="shared" si="16"/>
        <v>528.20000000000005</v>
      </c>
      <c r="M25" s="56">
        <f t="shared" si="16"/>
        <v>552.95000000000005</v>
      </c>
      <c r="N25" s="57">
        <f t="shared" si="16"/>
        <v>577.70000000000005</v>
      </c>
      <c r="O25" s="56">
        <f t="shared" si="16"/>
        <v>602.45000000000005</v>
      </c>
      <c r="P25" s="56">
        <f t="shared" si="16"/>
        <v>627.20000000000005</v>
      </c>
      <c r="Q25" s="56">
        <f t="shared" si="16"/>
        <v>651.95000000000005</v>
      </c>
      <c r="R25" s="56">
        <f t="shared" si="16"/>
        <v>676.7</v>
      </c>
      <c r="S25" s="57">
        <f t="shared" si="16"/>
        <v>701.45</v>
      </c>
      <c r="T25" s="56">
        <f t="shared" si="16"/>
        <v>726.2</v>
      </c>
      <c r="U25" s="56">
        <f t="shared" si="16"/>
        <v>750.95</v>
      </c>
      <c r="V25" s="56">
        <f t="shared" si="16"/>
        <v>775.7</v>
      </c>
      <c r="W25" s="56">
        <f t="shared" si="16"/>
        <v>800.45</v>
      </c>
      <c r="X25" s="58">
        <f t="shared" si="16"/>
        <v>825.2</v>
      </c>
    </row>
    <row r="31" spans="2:24" ht="14.25" customHeight="1" x14ac:dyDescent="0.2"/>
    <row r="32" spans="2:24" ht="14.25" customHeight="1" x14ac:dyDescent="0.2"/>
    <row r="33" spans="4:18" ht="14.25" customHeight="1" x14ac:dyDescent="0.2"/>
    <row r="36" spans="4:18" ht="18" customHeight="1" x14ac:dyDescent="0.2">
      <c r="D36" s="12"/>
      <c r="E36" s="11"/>
      <c r="F36" s="5"/>
      <c r="G36" s="5"/>
      <c r="H36" s="5"/>
      <c r="I36" s="5"/>
      <c r="K36" s="2"/>
      <c r="L36" s="2"/>
      <c r="M36" s="2"/>
      <c r="N36" s="2"/>
      <c r="O36" s="2"/>
      <c r="P36" s="2"/>
      <c r="Q36" s="2"/>
      <c r="R36" s="2"/>
    </row>
    <row r="37" spans="4:18" ht="18" customHeight="1" x14ac:dyDescent="0.2">
      <c r="D37" s="12"/>
      <c r="E37" s="11"/>
      <c r="F37" s="5"/>
      <c r="G37" s="5"/>
      <c r="H37" s="5"/>
      <c r="I37" s="5"/>
      <c r="K37" s="2"/>
      <c r="L37" s="2"/>
      <c r="M37" s="2"/>
      <c r="N37" s="2"/>
      <c r="O37" s="2"/>
      <c r="P37" s="2"/>
      <c r="Q37" s="2"/>
      <c r="R37" s="2"/>
    </row>
    <row r="38" spans="4:18" ht="18" customHeight="1" x14ac:dyDescent="0.2">
      <c r="D38" s="13"/>
      <c r="E38" s="14"/>
      <c r="F38" s="5"/>
      <c r="G38" s="5"/>
      <c r="H38" s="5"/>
      <c r="I38" s="5"/>
      <c r="K38" s="2"/>
      <c r="L38" s="2"/>
      <c r="M38" s="2"/>
      <c r="N38" s="2"/>
      <c r="O38" s="2"/>
      <c r="P38" s="2"/>
      <c r="Q38" s="2"/>
      <c r="R38" s="2"/>
    </row>
    <row r="39" spans="4:18" ht="18" customHeight="1" x14ac:dyDescent="0.2">
      <c r="D39" s="13"/>
      <c r="E39" s="15"/>
      <c r="F39" s="5"/>
      <c r="G39" s="5"/>
      <c r="H39" s="5"/>
      <c r="I39" s="5"/>
      <c r="K39" s="2"/>
      <c r="L39" s="2"/>
      <c r="M39" s="2"/>
      <c r="N39" s="2"/>
      <c r="O39" s="2"/>
      <c r="P39" s="2"/>
      <c r="Q39" s="2"/>
      <c r="R39" s="2"/>
    </row>
  </sheetData>
  <sheetProtection password="C69D" sheet="1" objects="1" scenarios="1"/>
  <mergeCells count="10">
    <mergeCell ref="J6:N6"/>
    <mergeCell ref="O6:P6"/>
    <mergeCell ref="B10:C10"/>
    <mergeCell ref="D9:X9"/>
    <mergeCell ref="B2:H2"/>
    <mergeCell ref="J2:R2"/>
    <mergeCell ref="J4:N4"/>
    <mergeCell ref="O4:P4"/>
    <mergeCell ref="J5:N5"/>
    <mergeCell ref="O5:P5"/>
  </mergeCells>
  <dataValidations disablePrompts="1" count="2">
    <dataValidation type="whole" errorStyle="warning" allowBlank="1" showInputMessage="1" showErrorMessage="1" errorTitle="คำเตือน" error="ท่านกรอกข้อมูลไม่ถูกต้อง" prompt="กรุณากรอกข้อมูลระยะเวลาที่ส่งเงินสมทบกรณีชราภาพ 15 - 35 ปี เท่านั้น" sqref="O5:P5">
      <formula1>15</formula1>
      <formula2>35</formula2>
    </dataValidation>
    <dataValidation type="whole" errorStyle="warning" allowBlank="1" showInputMessage="1" showErrorMessage="1" errorTitle="ตำเตือน" error="ท่านกรอกข้อมูลไม่ถูกต้อง" prompt="กรุณากรอกข้อมูลค่าจ้างเฉลี่ย 60 เดือนสุดท้าย สูงสุดไม่เกิน 15,000 บาท" sqref="O4">
      <formula1>1650</formula1>
      <formula2>15000</formula2>
    </dataValidation>
  </dataValidations>
  <printOptions horizontalCentered="1"/>
  <pageMargins left="0.5" right="0.5" top="0.5" bottom="0.5" header="0.3" footer="0.3"/>
  <pageSetup paperSize="9" scale="78" orientation="landscape" r:id="rId1"/>
  <headerFooter>
    <oddFooter>&amp;Cครอบครัวนักสร้างสุข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2018-05-27T00:21:16Z</dcterms:modified>
</cp:coreProperties>
</file>